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  <sheet name="Munka1" sheetId="2" r:id="rId2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<sst xmlns="http://schemas.openxmlformats.org/spreadsheetml/2006/main" count="29" uniqueCount="28">
  <si>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</si>
  <si>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</si>
  <si>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</si>
  <si>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</si>
  <si>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</si>
  <si>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</si>
  <si>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</si>
  <si>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</si>
  <si>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</si>
  <si>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</si>
  <si>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</si>
  <si>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</si>
  <si>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</si>
  <si>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</si>
  <si>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</si>
  <si>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</si>
  <si>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</si>
  <si>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</si>
  <si>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</si>
  <si>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</si>
  <si>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</si>
  <si>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</si>
  <si>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</si>
  <si>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Győr, Aranypart</t>
  </si>
  <si>
    <t>15. GYŐRI SÁRKÁNYHAJÓ FESZTIVÁL</t>
  </si>
  <si>
    <t>2019. május 25.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</si>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</sst>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15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64.0039062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"2017_Gyor_"&amp;H5&amp;"_"&amp;H2&amp;"_"&amp;H3</f>
        <v>2017_Gyor_Válassz!_Válassz!_</v>
      </c>
    </row>
    <row r="2" spans="3:9" s="9" customFormat="1" ht="15.75" customHeight="1">
      <c r="C2" s="10" t="s">
        <v>0</v>
      </c>
      <c r="D2" s="37" t="s">
        <v>24</v>
      </c>
      <c r="E2" s="37"/>
      <c r="F2" s="37"/>
      <c r="G2" s="10" t="s">
        <v>1</v>
      </c>
      <c r="H2" s="22" t="s">
        <v>12</v>
      </c>
      <c r="I2" s="11"/>
    </row>
    <row r="3" spans="3:9" s="9" customFormat="1" ht="15.75" customHeight="1">
      <c r="C3" s="10"/>
      <c r="D3" s="37"/>
      <c r="E3" s="37"/>
      <c r="F3" s="37"/>
      <c r="G3" s="12" t="s">
        <v>3</v>
      </c>
      <c r="H3" s="39"/>
      <c r="I3" s="11"/>
    </row>
    <row r="4" spans="3:9" ht="15" customHeight="1">
      <c r="C4" s="10" t="s">
        <v>2</v>
      </c>
      <c r="D4" s="38" t="s">
        <v>23</v>
      </c>
      <c r="E4" s="38"/>
      <c r="F4" s="38"/>
      <c r="G4" s="10"/>
      <c r="H4" s="39"/>
      <c r="I4" s="13"/>
    </row>
    <row r="5" spans="3:9" ht="15" customHeight="1">
      <c r="C5" s="10" t="s">
        <v>4</v>
      </c>
      <c r="D5" s="38" t="s">
        <v>25</v>
      </c>
      <c r="E5" s="38"/>
      <c r="F5" s="38"/>
      <c r="G5" s="10" t="s">
        <v>26</v>
      </c>
      <c r="H5" s="23" t="s">
        <v>12</v>
      </c>
      <c r="I5" s="13"/>
    </row>
    <row r="6" spans="3:9" ht="15" customHeight="1">
      <c r="C6" s="10" t="s">
        <v>5</v>
      </c>
      <c r="D6" s="38" t="s">
        <v>21</v>
      </c>
      <c r="E6" s="38"/>
      <c r="F6" s="38"/>
      <c r="G6" s="10"/>
      <c r="H6" s="32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26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26"/>
      <c r="I10" s="17"/>
    </row>
    <row r="11" spans="2:9" ht="14.25">
      <c r="B11" s="35" t="s">
        <v>15</v>
      </c>
      <c r="C11" s="35"/>
      <c r="D11" s="35"/>
      <c r="E11" s="35"/>
      <c r="F11" s="35"/>
      <c r="G11" s="35"/>
      <c r="H11" s="35"/>
      <c r="I11" s="18"/>
    </row>
    <row r="12" spans="2:9" ht="14.25">
      <c r="B12" s="36" t="s">
        <v>16</v>
      </c>
      <c r="C12" s="36"/>
      <c r="D12" s="36"/>
      <c r="E12" s="36"/>
      <c r="F12" s="36"/>
      <c r="G12" s="36"/>
      <c r="H12" s="36"/>
      <c r="I12" s="18"/>
    </row>
    <row r="13" spans="3:9" ht="12" customHeight="1">
      <c r="C13" s="28"/>
      <c r="D13" s="28"/>
      <c r="E13" s="28"/>
      <c r="F13" s="28"/>
      <c r="G13" s="28"/>
      <c r="H13" s="30" t="s">
        <v>19</v>
      </c>
      <c r="I13" s="18"/>
    </row>
    <row r="14" spans="2:9" ht="29.25" customHeight="1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2:9" ht="19.5" customHeight="1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2017_Gyor_Válassz!_Válassz!_</v>
      </c>
    </row>
    <row r="16" spans="2:9" ht="19.5" customHeight="1">
      <c r="B16" s="19">
        <v>2</v>
      </c>
      <c r="C16" s="24"/>
      <c r="D16" s="24"/>
      <c r="E16" s="24"/>
      <c r="F16" s="29"/>
      <c r="G16" s="24"/>
      <c r="H16" s="25"/>
      <c r="I16" s="18" t="str">
        <f aca="true" t="shared" si="0" ref="I16:I40">$A$1</f>
        <v>2017_Gyor_Válassz!_Válassz!_</v>
      </c>
    </row>
    <row r="17" spans="2:9" ht="19.5" customHeight="1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2017_Gyor_Válassz!_Válassz!_</v>
      </c>
    </row>
    <row r="18" spans="2:9" ht="19.5" customHeight="1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2017_Gyor_Válassz!_Válassz!_</v>
      </c>
    </row>
    <row r="19" spans="2:9" ht="19.5" customHeight="1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2017_Gyor_Válassz!_Válassz!_</v>
      </c>
    </row>
    <row r="20" spans="2:9" ht="19.5" customHeight="1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2017_Gyor_Válassz!_Válassz!_</v>
      </c>
    </row>
    <row r="21" spans="2:9" ht="19.5" customHeight="1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2017_Gyor_Válassz!_Válassz!_</v>
      </c>
    </row>
    <row r="22" spans="2:9" ht="19.5" customHeight="1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2017_Gyor_Válassz!_Válassz!_</v>
      </c>
    </row>
    <row r="23" spans="2:9" ht="19.5" customHeight="1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2017_Gyor_Válassz!_Válassz!_</v>
      </c>
    </row>
    <row r="24" spans="2:9" ht="19.5" customHeight="1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2017_Gyor_Válassz!_Válassz!_</v>
      </c>
    </row>
    <row r="25" spans="2:9" ht="19.5" customHeight="1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2017_Gyor_Válassz!_Válassz!_</v>
      </c>
    </row>
    <row r="26" spans="2:9" ht="19.5" customHeight="1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2017_Gyor_Válassz!_Válassz!_</v>
      </c>
    </row>
    <row r="27" spans="2:9" ht="19.5" customHeight="1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2017_Gyor_Válassz!_Válassz!_</v>
      </c>
    </row>
    <row r="28" spans="2:9" ht="19.5" customHeight="1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2017_Gyor_Válassz!_Válassz!_</v>
      </c>
    </row>
    <row r="29" spans="2:9" ht="19.5" customHeight="1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2017_Gyor_Válassz!_Válassz!_</v>
      </c>
    </row>
    <row r="30" spans="2:9" ht="19.5" customHeight="1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2017_Gyor_Válassz!_Válassz!_</v>
      </c>
    </row>
    <row r="31" spans="2:9" ht="19.5" customHeight="1">
      <c r="B31" s="19">
        <f>IF("10 fős open"=$H$5," ",17)</f>
        <v>17</v>
      </c>
      <c r="C31" s="24"/>
      <c r="D31" s="24"/>
      <c r="E31" s="24"/>
      <c r="F31" s="29"/>
      <c r="G31" s="24"/>
      <c r="H31" s="25"/>
      <c r="I31" s="18" t="str">
        <f t="shared" si="0"/>
        <v>2017_Gyor_Válassz!_Válassz!_</v>
      </c>
    </row>
    <row r="32" spans="2:9" ht="19.5" customHeight="1">
      <c r="B32" s="19">
        <f>IF("10 fős open"=$H$5," ",18)</f>
        <v>18</v>
      </c>
      <c r="C32" s="24"/>
      <c r="D32" s="24"/>
      <c r="E32" s="24"/>
      <c r="F32" s="29"/>
      <c r="G32" s="24"/>
      <c r="H32" s="25"/>
      <c r="I32" s="18" t="str">
        <f t="shared" si="0"/>
        <v>2017_Gyor_Válassz!_Válassz!_</v>
      </c>
    </row>
    <row r="33" spans="2:9" ht="19.5" customHeight="1">
      <c r="B33" s="19">
        <f>IF("10 fős open"=$H$5," ",19)</f>
        <v>19</v>
      </c>
      <c r="C33" s="24"/>
      <c r="D33" s="24"/>
      <c r="E33" s="24"/>
      <c r="F33" s="29"/>
      <c r="G33" s="24"/>
      <c r="H33" s="25"/>
      <c r="I33" s="18" t="str">
        <f t="shared" si="0"/>
        <v>2017_Gyor_Válassz!_Válassz!_</v>
      </c>
    </row>
    <row r="34" spans="2:9" ht="19.5" customHeight="1">
      <c r="B34" s="19">
        <f>IF("10 fős open"=$H$5," ",20)</f>
        <v>20</v>
      </c>
      <c r="C34" s="24"/>
      <c r="D34" s="24"/>
      <c r="E34" s="24"/>
      <c r="F34" s="29"/>
      <c r="G34" s="24"/>
      <c r="H34" s="25"/>
      <c r="I34" s="18" t="str">
        <f t="shared" si="0"/>
        <v>2017_Gyor_Válassz!_Válassz!_</v>
      </c>
    </row>
    <row r="35" spans="2:9" ht="19.5" customHeight="1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2017_Gyor_Válassz!_Válassz!_</v>
      </c>
    </row>
    <row r="36" spans="2:9" ht="19.5" customHeight="1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2017_Gyor_Válassz!_Válassz!_</v>
      </c>
    </row>
    <row r="37" spans="2:9" ht="19.5" customHeight="1">
      <c r="B37" s="19" t="str">
        <f>IF("10 fős open"=$H$5," ","Tartalék")</f>
        <v>Tartalék</v>
      </c>
      <c r="C37" s="24"/>
      <c r="D37" s="24"/>
      <c r="E37" s="24"/>
      <c r="F37" s="29"/>
      <c r="G37" s="24"/>
      <c r="H37" s="25"/>
      <c r="I37" s="18" t="str">
        <f t="shared" si="0"/>
        <v>2017_Gyor_Válassz!_Válassz!_</v>
      </c>
    </row>
    <row r="38" spans="2:9" ht="19.5" customHeight="1">
      <c r="B38" s="19" t="str">
        <f>IF("10 fős open"=$H$5," ","Tartalék")</f>
        <v>Tartalék</v>
      </c>
      <c r="C38" s="24"/>
      <c r="D38" s="24"/>
      <c r="E38" s="24"/>
      <c r="F38" s="29"/>
      <c r="G38" s="24"/>
      <c r="H38" s="25"/>
      <c r="I38" s="18" t="str">
        <f t="shared" si="0"/>
        <v>2017_Gyor_Válassz!_Válassz!_</v>
      </c>
    </row>
    <row r="39" spans="2:9" ht="19.5" customHeight="1">
      <c r="B39" s="19" t="str">
        <f>IF("10 fős open"=$H$5," ","Kormányos")</f>
        <v>Kormányos</v>
      </c>
      <c r="C39" s="24"/>
      <c r="D39" s="24"/>
      <c r="E39" s="24"/>
      <c r="F39" s="29"/>
      <c r="G39" s="24"/>
      <c r="H39" s="25"/>
      <c r="I39" s="18" t="str">
        <f t="shared" si="0"/>
        <v>2017_Gyor_Válassz!_Válassz!_</v>
      </c>
    </row>
    <row r="40" spans="2:9" ht="19.5" customHeight="1">
      <c r="B40" s="19" t="str">
        <f>IF("10 fős open"=$H$5," ","Dobos")</f>
        <v>Dobos</v>
      </c>
      <c r="C40" s="24"/>
      <c r="D40" s="24"/>
      <c r="E40" s="24"/>
      <c r="F40" s="29"/>
      <c r="G40" s="24"/>
      <c r="H40" s="25"/>
      <c r="I40" s="18" t="str">
        <f t="shared" si="0"/>
        <v>2017_Gyor_Válassz!_Válassz!_</v>
      </c>
    </row>
    <row r="41" spans="2:9" ht="57" customHeight="1">
      <c r="B41" s="3"/>
      <c r="C41" s="33" t="s">
        <v>27</v>
      </c>
      <c r="D41" s="34"/>
      <c r="E41" s="34"/>
      <c r="F41" s="34"/>
      <c r="G41" s="34"/>
      <c r="H41" s="34"/>
      <c r="I41" s="13"/>
    </row>
    <row r="42" spans="2:9" ht="28.5" customHeight="1">
      <c r="B42" s="4" t="s">
        <v>10</v>
      </c>
      <c r="C42" s="2"/>
      <c r="D42" s="5"/>
      <c r="E42" s="5"/>
      <c r="F42" s="5"/>
      <c r="G42" s="6" t="s">
        <v>11</v>
      </c>
      <c r="H42" s="1"/>
      <c r="I42" s="13"/>
    </row>
    <row r="43" spans="8:9" ht="13.5">
      <c r="H43" s="20"/>
      <c r="I43" s="13"/>
    </row>
    <row r="44" spans="7:9" ht="13.5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7:9" ht="13.5" hidden="1">
      <c r="G53" s="21"/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spans="8:9" ht="13.5" hidden="1">
      <c r="H64" s="20"/>
      <c r="I64" s="13"/>
    </row>
    <row r="65" ht="13.5" hidden="1">
      <c r="H65" s="20"/>
    </row>
    <row r="66" ht="13.5" hidden="1">
      <c r="H66" s="20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8">
    <mergeCell ref="C41:H41"/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"Válassz!,RÁBA SÁRKÁNYHAJÓ CLUB,FEKETE GYÖNGY(RSC),DRAGON AQUA SE,DUNAI SÁRKÁNYOK VÁC,SUGO SC,DRAGON STEEL SE,DRAGONMASTERS VSE,KÖRÖS DRAGON SE,PTE-PEAC,AQUA SPORT PROMOCIÓ SE,LAPÁTOLÓK SE,BKV ELŐRE SC,TATAI VIDRÁK,DRAGONFLY SE,SZaBaDiDőS"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1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2019-03-24T14:36:26Z</cp:lastPrinted>
  <dcterms:created xsi:type="dcterms:W3CDTF">2016-02-15T16:04:24Z</dcterms:created>
  <dcterms:modified xsi:type="dcterms:W3CDTF">2019-03-28T09:48:05Z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163759857</vt:i4>
  </property>
  <property fmtid="{D5CDD505-2E9C-101B-9397-08002B2CF9AE}" pid="8" name="_NewReviewCycle">
    <vt:lpwstr/>
  </property>
  <property fmtid="{D5CDD505-2E9C-101B-9397-08002B2CF9AE}" pid="9" name="_EmailSubject">
    <vt:lpwstr>versenyműsor előzetes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